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7" rupBuild="9302"/>
  <workbookPr defaultThemeVersion="153222"/>
  <bookViews>
    <workbookView xWindow="0" yWindow="0" windowWidth="19440" windowHeight="7530" activeTab="0"/>
  </bookViews>
  <sheets>
    <sheet name="Sheet1" sheetId="1" r:id="rId1"/>
  </sheets>
  <definedNames>
    <definedName name="_xlnm._FilterDatabase" localSheetId="0" hidden="1">Sheet1!$B$3:$H$17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<sst xmlns="http://schemas.openxmlformats.org/spreadsheetml/2006/main" uniqueCount="24" count="24">
  <si>
    <t>Team A</t>
  </si>
  <si>
    <t>Team B</t>
  </si>
  <si>
    <t>Trends</t>
  </si>
  <si>
    <t>Mudassir</t>
  </si>
  <si>
    <t>Wajeeh</t>
  </si>
  <si>
    <t>Shahmeer</t>
  </si>
  <si>
    <t>Arshad</t>
  </si>
  <si>
    <t>Mohsin</t>
  </si>
  <si>
    <t>Sherry</t>
  </si>
  <si>
    <t>Arshad 2</t>
  </si>
  <si>
    <t>Groups</t>
  </si>
  <si>
    <t>District</t>
  </si>
  <si>
    <t>Today Addition</t>
  </si>
  <si>
    <t>ACH %</t>
  </si>
  <si>
    <t>Today Sales</t>
  </si>
  <si>
    <t>Waqas</t>
  </si>
  <si>
    <t>Tgt 2024</t>
  </si>
  <si>
    <t>Sidra</t>
  </si>
  <si>
    <t>Gynea 2</t>
  </si>
  <si>
    <t>Yesterdy Sales</t>
  </si>
  <si>
    <t>Tahir</t>
  </si>
  <si>
    <t>Date:- 19-03-24                                  Daily sales Analysis</t>
  </si>
  <si>
    <t>Date:- 20-03-24                                  Daily sales Analysis</t>
  </si>
  <si>
    <t>Date:- 21-03-24                                  Daily sales Analysis</t>
  </si>
</sst>
</file>

<file path=xl/styles.xml><?xml version="1.0" encoding="utf-8"?>
<styleSheet xmlns="http://schemas.openxmlformats.org/spreadsheetml/2006/main">
  <numFmts count="2">
    <numFmt numFmtId="0" formatCode="General"/>
    <numFmt numFmtId="1" formatCode="0"/>
  </numFmts>
  <fonts count="21">
    <font>
      <name val="Calibri"/>
      <sz val="11"/>
    </font>
    <font>
      <name val="Calibri"/>
      <sz val="11"/>
    </font>
    <font>
      <name val="Calibri"/>
      <sz val="18"/>
    </font>
    <font>
      <name val="Cambria"/>
      <b/>
      <sz val="14"/>
      <color rgb="FF000000"/>
    </font>
    <font>
      <name val="Calibri"/>
      <b/>
      <sz val="14"/>
      <color rgb="FF000000"/>
    </font>
    <font>
      <name val="Calibri"/>
      <b/>
      <sz val="14"/>
    </font>
    <font>
      <name val="Calibri"/>
      <b/>
      <sz val="12"/>
    </font>
    <font>
      <name val="Calibri"/>
      <b/>
      <sz val="12"/>
      <color rgb="FF000000"/>
    </font>
    <font>
      <name val="Calibri"/>
      <sz val="11"/>
      <color rgb="FF000000"/>
    </font>
    <font>
      <name val="Calibri"/>
      <b/>
      <sz val="11"/>
      <color rgb="FF008000"/>
    </font>
    <font>
      <name val="Calibri"/>
      <sz val="11"/>
      <color rgb="FFBF0000"/>
    </font>
    <font>
      <name val="Calibri"/>
      <sz val="11"/>
      <color rgb="FF0000FF"/>
    </font>
    <font>
      <name val="Calibri"/>
      <b/>
      <sz val="12"/>
      <color rgb="FF008000"/>
    </font>
    <font>
      <name val="Calibri"/>
      <sz val="12"/>
      <color rgb="FFBF0000"/>
    </font>
    <font>
      <name val="Calibri"/>
      <sz val="12"/>
      <color rgb="FF0000FF"/>
    </font>
    <font>
      <name val="Calibri"/>
      <sz val="11"/>
    </font>
    <font>
      <name val="Calibri"/>
      <sz val="11"/>
    </font>
    <font>
      <name val="Calibri"/>
      <b/>
      <sz val="11"/>
      <color rgb="FF000000"/>
    </font>
    <font>
      <name val="Calibri"/>
      <b/>
      <sz val="11"/>
      <color rgb="FFBF0000"/>
    </font>
    <font>
      <name val="Calibri"/>
      <b/>
      <sz val="11"/>
      <color rgb="FF0000FF"/>
    </font>
    <font>
      <name val="Calibri"/>
      <sz val="11"/>
    </font>
  </fonts>
  <fills count="10">
    <fill>
      <patternFill patternType="none"/>
    </fill>
    <fill>
      <patternFill patternType="gray125"/>
    </fill>
    <fill>
      <patternFill patternType="solid">
        <fgColor rgb="FF8FA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CCFECC"/>
      </patternFill>
    </fill>
    <fill>
      <patternFill patternType="solid">
        <fgColor rgb="FFF4B083"/>
        <bgColor indexed="64"/>
      </patternFill>
    </fill>
    <fill>
      <patternFill patternType="solid">
        <fgColor rgb="FFFFE5E5"/>
      </patternFill>
    </fill>
    <fill>
      <patternFill patternType="solid">
        <fgColor rgb="FFCC99FF"/>
      </patternFill>
    </fill>
    <fill>
      <patternFill patternType="solid">
        <fgColor rgb="FFA8D08E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bottom" wrapText="1"/>
    </xf>
    <xf numFmtId="0" fontId="3" fillId="0" borderId="2" xfId="0" applyFont="1" applyBorder="1" applyAlignment="1">
      <alignment horizontal="center" vertical="bottom" wrapText="1"/>
    </xf>
    <xf numFmtId="0" fontId="3" fillId="0" borderId="3" xfId="0" applyFont="1" applyBorder="1" applyAlignment="1">
      <alignment horizontal="center" vertical="bottom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bottom" wrapText="1"/>
    </xf>
    <xf numFmtId="0" fontId="8" fillId="0" borderId="8" xfId="0" applyFont="1" applyBorder="1" applyAlignment="1">
      <alignment horizontal="center" vertical="bottom" wrapText="1"/>
    </xf>
    <xf numFmtId="1" fontId="9" fillId="0" borderId="8" xfId="0" applyNumberFormat="1" applyFont="1" applyBorder="1" applyAlignment="1">
      <alignment horizontal="center" vertical="bottom" wrapText="1"/>
    </xf>
    <xf numFmtId="0" fontId="10" fillId="0" borderId="8" xfId="0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bottom" wrapText="1"/>
    </xf>
    <xf numFmtId="0" fontId="8" fillId="0" borderId="11" xfId="0" applyFont="1" applyBorder="1" applyAlignment="1">
      <alignment horizontal="center" vertical="bottom" wrapText="1"/>
    </xf>
    <xf numFmtId="1" fontId="9" fillId="0" borderId="11" xfId="0" applyNumberFormat="1" applyFont="1" applyBorder="1" applyAlignment="1">
      <alignment horizontal="center" vertical="bottom" wrapText="1"/>
    </xf>
    <xf numFmtId="0" fontId="10" fillId="0" borderId="11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bottom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bottom" wrapText="1"/>
    </xf>
    <xf numFmtId="1" fontId="12" fillId="2" borderId="14" xfId="0" applyNumberFormat="1" applyFont="1" applyFill="1" applyBorder="1" applyAlignment="1">
      <alignment horizontal="center" vertical="bottom" wrapText="1"/>
    </xf>
    <xf numFmtId="0" fontId="13" fillId="2" borderId="15" xfId="0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0" fontId="15" fillId="3" borderId="0" xfId="0" applyFont="1" applyFill="1" applyBorder="1">
      <alignment vertical="center"/>
    </xf>
    <xf numFmtId="0" fontId="7" fillId="0" borderId="4" xfId="0" applyFont="1" applyBorder="1" applyAlignment="1">
      <alignment horizontal="center" vertical="bottom" wrapText="1"/>
    </xf>
    <xf numFmtId="0" fontId="8" fillId="0" borderId="5" xfId="0" applyFont="1" applyBorder="1" applyAlignment="1">
      <alignment horizontal="center" vertical="bottom" wrapText="1"/>
    </xf>
    <xf numFmtId="1" fontId="9" fillId="0" borderId="5" xfId="0" applyNumberFormat="1" applyFont="1" applyBorder="1" applyAlignment="1">
      <alignment horizontal="center" vertical="bottom" wrapText="1"/>
    </xf>
    <xf numFmtId="0" fontId="10" fillId="0" borderId="5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6" fillId="4" borderId="0" xfId="0" applyFont="1" applyFill="1">
      <alignment vertical="center"/>
    </xf>
    <xf numFmtId="0" fontId="7" fillId="4" borderId="10" xfId="0" applyFont="1" applyFill="1" applyBorder="1" applyAlignment="1">
      <alignment horizontal="center" vertical="bottom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bottom" wrapText="1"/>
    </xf>
    <xf numFmtId="0" fontId="10" fillId="4" borderId="11" xfId="0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0" fontId="16" fillId="5" borderId="0" xfId="0" applyFont="1" applyFill="1">
      <alignment vertical="center"/>
    </xf>
    <xf numFmtId="0" fontId="7" fillId="6" borderId="13" xfId="0" applyFont="1" applyFill="1" applyBorder="1" applyAlignment="1">
      <alignment horizontal="center" vertical="bottom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bottom" wrapText="1"/>
    </xf>
    <xf numFmtId="0" fontId="17" fillId="6" borderId="14" xfId="0" applyFont="1" applyFill="1" applyBorder="1" applyAlignment="1">
      <alignment horizontal="center" vertical="bottom" wrapText="1"/>
    </xf>
    <xf numFmtId="1" fontId="9" fillId="6" borderId="14" xfId="0" applyNumberFormat="1" applyFont="1" applyFill="1" applyBorder="1" applyAlignment="1">
      <alignment horizontal="center" vertical="bottom" wrapText="1"/>
    </xf>
    <xf numFmtId="0" fontId="18" fillId="6" borderId="15" xfId="0" applyFont="1" applyFill="1" applyBorder="1" applyAlignment="1">
      <alignment horizontal="center" vertical="center"/>
    </xf>
    <xf numFmtId="1" fontId="19" fillId="6" borderId="16" xfId="0" applyNumberFormat="1" applyFont="1" applyFill="1" applyBorder="1" applyAlignment="1">
      <alignment horizontal="center" vertical="center"/>
    </xf>
    <xf numFmtId="0" fontId="16" fillId="7" borderId="0" xfId="0" applyFont="1" applyFill="1">
      <alignment vertical="center"/>
    </xf>
    <xf numFmtId="0" fontId="7" fillId="3" borderId="4" xfId="0" applyFont="1" applyFill="1" applyBorder="1" applyAlignment="1">
      <alignment horizontal="center" vertical="bottom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bottom" wrapText="1"/>
    </xf>
    <xf numFmtId="0" fontId="10" fillId="3" borderId="5" xfId="0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16" fillId="3" borderId="0" xfId="0" applyFont="1" applyFill="1">
      <alignment vertical="center"/>
    </xf>
    <xf numFmtId="0" fontId="7" fillId="3" borderId="10" xfId="0" applyFont="1" applyFill="1" applyBorder="1" applyAlignment="1">
      <alignment horizontal="center" vertical="bottom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bottom" wrapText="1"/>
    </xf>
    <xf numFmtId="0" fontId="10" fillId="3" borderId="11" xfId="0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bottom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bottom" wrapText="1"/>
    </xf>
    <xf numFmtId="1" fontId="9" fillId="0" borderId="11" xfId="0" applyNumberFormat="1" applyFont="1" applyBorder="1" applyAlignment="1">
      <alignment horizontal="center" vertical="bottom" wrapText="1"/>
    </xf>
    <xf numFmtId="0" fontId="10" fillId="3" borderId="11" xfId="0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6" fillId="8" borderId="0" xfId="0" applyFont="1" applyFill="1">
      <alignment vertical="center"/>
    </xf>
    <xf numFmtId="0" fontId="7" fillId="9" borderId="14" xfId="0" applyFont="1" applyFill="1" applyBorder="1" applyAlignment="1">
      <alignment horizontal="center" vertical="bottom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bottom" wrapText="1"/>
    </xf>
    <xf numFmtId="1" fontId="9" fillId="9" borderId="14" xfId="0" applyNumberFormat="1" applyFont="1" applyFill="1" applyBorder="1" applyAlignment="1">
      <alignment horizontal="center" vertical="bottom" wrapText="1"/>
    </xf>
    <xf numFmtId="0" fontId="18" fillId="9" borderId="15" xfId="0" applyFont="1" applyFill="1" applyBorder="1" applyAlignment="1">
      <alignment horizontal="center" vertical="center"/>
    </xf>
    <xf numFmtId="1" fontId="19" fillId="9" borderId="18" xfId="0" applyNumberFormat="1" applyFont="1" applyFill="1" applyBorder="1" applyAlignment="1">
      <alignment horizontal="center" vertical="center"/>
    </xf>
    <xf numFmtId="0" fontId="20" fillId="3" borderId="0" xfId="0" applyFont="1" applyFill="1" applyBorder="1">
      <alignment vertical="center"/>
    </xf>
    <xf numFmtId="1" fontId="9" fillId="0" borderId="0" xfId="0" applyNumberFormat="1" applyFont="1" applyBorder="1" applyAlignment="1">
      <alignment horizontal="center" vertical="bottom" wrapText="1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B1:M28"/>
  <sheetViews>
    <sheetView tabSelected="1" workbookViewId="0" zoomScale="54">
      <selection activeCell="G13" sqref="G13"/>
    </sheetView>
  </sheetViews>
  <sheetFormatPr defaultRowHeight="15.0" defaultColWidth="10"/>
  <cols>
    <col min="1" max="1" customWidth="1" width="3.7109375" style="0"/>
    <col min="2" max="2" customWidth="1" width="10.7109375" style="1"/>
    <col min="3" max="3" customWidth="1" width="11.855469" style="1"/>
    <col min="4" max="4" customWidth="1" bestFit="1" width="10.7109375" style="1"/>
    <col min="5" max="5" customWidth="1" width="10.5703125" style="1"/>
    <col min="6" max="6" customWidth="1" width="11.140625" style="1"/>
    <col min="7" max="7" customWidth="1" bestFit="1" width="10.7109375" style="1"/>
    <col min="8" max="8" customWidth="1" bestFit="1" width="6.4257812" style="0"/>
  </cols>
  <sheetData>
    <row r="1" spans="8:8" ht="18.0" customHeight="1"/>
    <row r="2" spans="8:8" s="2" ht="16.9" customFormat="1">
      <c r="B2" s="3" t="s">
        <v>23</v>
      </c>
      <c r="C2" s="4"/>
      <c r="D2" s="4"/>
      <c r="E2" s="4"/>
      <c r="F2" s="4"/>
      <c r="G2" s="4"/>
      <c r="H2" s="5"/>
    </row>
    <row r="3" spans="8:8" ht="45.0" customHeight="1">
      <c r="B3" s="6" t="s">
        <v>10</v>
      </c>
      <c r="C3" s="7" t="s">
        <v>19</v>
      </c>
      <c r="D3" s="7" t="s">
        <v>14</v>
      </c>
      <c r="E3" s="7" t="s">
        <v>12</v>
      </c>
      <c r="F3" s="7" t="s">
        <v>2</v>
      </c>
      <c r="G3" s="8" t="s">
        <v>16</v>
      </c>
      <c r="H3" s="9" t="s">
        <v>13</v>
      </c>
    </row>
    <row r="4" spans="8:8" ht="15.8">
      <c r="B4" s="10" t="s">
        <v>15</v>
      </c>
      <c r="C4" s="11">
        <v>1238566.0</v>
      </c>
      <c r="D4" s="11">
        <v>1301991.0</v>
      </c>
      <c r="E4" s="11">
        <f>D4-C4</f>
        <v>63425.0</v>
      </c>
      <c r="F4" s="12">
        <f>D4/21*31</f>
        <v>1921986.7142857143</v>
      </c>
      <c r="G4" s="13">
        <v>2275000.0</v>
      </c>
      <c r="H4" s="14">
        <f>D4/G4*100</f>
        <v>57.230373626373634</v>
      </c>
    </row>
    <row r="5" spans="8:8" ht="15.8">
      <c r="B5" s="10" t="s">
        <v>3</v>
      </c>
      <c r="C5" s="11">
        <v>702089.0</v>
      </c>
      <c r="D5" s="11">
        <v>744545.0</v>
      </c>
      <c r="E5" s="11">
        <f>D5-C5</f>
        <v>42456.0</v>
      </c>
      <c r="F5" s="12">
        <f>D5/21*31</f>
        <v>1099090.238095238</v>
      </c>
      <c r="G5" s="13">
        <v>1527500.0</v>
      </c>
      <c r="H5" s="14">
        <f>D5/G5*100</f>
        <v>48.742716857610475</v>
      </c>
    </row>
    <row r="6" spans="8:8" ht="15.8">
      <c r="B6" s="15" t="s">
        <v>4</v>
      </c>
      <c r="C6" s="16">
        <v>1735792.0</v>
      </c>
      <c r="D6" s="16">
        <v>1885196.0</v>
      </c>
      <c r="E6" s="16">
        <f>D6-C6</f>
        <v>149404.0</v>
      </c>
      <c r="F6" s="17">
        <f>D6/21*31</f>
        <v>2782908.380952381</v>
      </c>
      <c r="G6" s="18">
        <v>2670200.0</v>
      </c>
      <c r="H6" s="19">
        <f>D6/G6*100</f>
        <v>70.60130327316307</v>
      </c>
    </row>
    <row r="7" spans="8:8" ht="19.05" customHeight="1">
      <c r="B7" s="20" t="s">
        <v>0</v>
      </c>
      <c r="C7" s="21">
        <f>C4+C5+C6</f>
        <v>3676447.0</v>
      </c>
      <c r="D7" s="22">
        <f>D4+D5+D6</f>
        <v>3931732.0</v>
      </c>
      <c r="E7" s="22">
        <f>D7-C7</f>
        <v>255285.0</v>
      </c>
      <c r="F7" s="23">
        <f>D7/21*31</f>
        <v>5803985.333333334</v>
      </c>
      <c r="G7" s="24">
        <f>G4+G5+G6</f>
        <v>6472700.0</v>
      </c>
      <c r="H7" s="25">
        <f>D7/G7*100</f>
        <v>60.74330650269594</v>
      </c>
      <c r="I7" s="26"/>
    </row>
    <row r="8" spans="8:8" ht="20.15" customHeight="1">
      <c r="B8" s="27" t="s">
        <v>5</v>
      </c>
      <c r="C8" s="28">
        <v>502220.0</v>
      </c>
      <c r="D8" s="28">
        <v>535282.0</v>
      </c>
      <c r="E8" s="28">
        <f>D8-C8</f>
        <v>33062.0</v>
      </c>
      <c r="F8" s="29">
        <f>D8/21*31</f>
        <v>790178.1904761904</v>
      </c>
      <c r="G8" s="30">
        <v>1592500.0</v>
      </c>
      <c r="H8" s="31">
        <f>D8/G8*100</f>
        <v>33.612684458398746</v>
      </c>
    </row>
    <row r="9" spans="8:8" ht="15.8">
      <c r="B9" s="10" t="s">
        <v>6</v>
      </c>
      <c r="C9" s="11">
        <v>972269.0</v>
      </c>
      <c r="D9" s="11">
        <v>1011317.0</v>
      </c>
      <c r="E9" s="11">
        <f>D9-C9</f>
        <v>39048.0</v>
      </c>
      <c r="F9" s="12">
        <f>D9/21*31</f>
        <v>1492896.5238095238</v>
      </c>
      <c r="G9" s="13">
        <v>1553337.0</v>
      </c>
      <c r="H9" s="14">
        <f>D9/G9*100</f>
        <v>65.10609095128746</v>
      </c>
    </row>
    <row r="10" spans="8:8" ht="15.8">
      <c r="B10" s="10" t="s">
        <v>7</v>
      </c>
      <c r="C10" s="11">
        <v>751457.0</v>
      </c>
      <c r="D10" s="11">
        <v>815298.0</v>
      </c>
      <c r="E10" s="11">
        <f>D10-C10</f>
        <v>63841.0</v>
      </c>
      <c r="F10" s="12">
        <f>D10/21*31</f>
        <v>1203535.1428571427</v>
      </c>
      <c r="G10" s="13">
        <v>1657500.0</v>
      </c>
      <c r="H10" s="14">
        <f>D10/G10*100</f>
        <v>49.188416289592766</v>
      </c>
    </row>
    <row r="11" spans="8:8" ht="16.5" hidden="1">
      <c r="B11" s="10" t="s">
        <v>8</v>
      </c>
      <c r="C11" s="32">
        <v>159767.0</v>
      </c>
      <c r="D11" s="11">
        <v>159767.0</v>
      </c>
      <c r="E11" s="11">
        <f>D11-C11</f>
        <v>0.0</v>
      </c>
      <c r="F11" s="12">
        <f>D11/19*31</f>
        <v>260672.4736842105</v>
      </c>
      <c r="G11" s="13">
        <v>344254.0</v>
      </c>
      <c r="H11" s="14">
        <f>D11/G11*100</f>
        <v>46.40962777484067</v>
      </c>
    </row>
    <row r="12" spans="8:8" s="33" ht="18.2" hidden="1" customFormat="1" customHeight="1">
      <c r="B12" s="34" t="s">
        <v>9</v>
      </c>
      <c r="C12" s="35">
        <v>0.0</v>
      </c>
      <c r="D12" s="36">
        <v>0.0</v>
      </c>
      <c r="E12" s="36">
        <f>D12-C12</f>
        <v>0.0</v>
      </c>
      <c r="F12" s="17">
        <f>D12/19*31</f>
        <v>0.0</v>
      </c>
      <c r="G12" s="37"/>
      <c r="H12" s="38"/>
    </row>
    <row r="13" spans="8:8" s="39" ht="15.8" customFormat="1">
      <c r="B13" s="40" t="s">
        <v>1</v>
      </c>
      <c r="C13" s="41">
        <f>C8+C9+C10</f>
        <v>2225946.0</v>
      </c>
      <c r="D13" s="42">
        <f>D8+D9+D10</f>
        <v>2361897.0</v>
      </c>
      <c r="E13" s="43">
        <f>D13-C13</f>
        <v>135951.0</v>
      </c>
      <c r="F13" s="44">
        <f>D13/21*31</f>
        <v>3486609.857142857</v>
      </c>
      <c r="G13" s="45">
        <f>G8+G9+G10</f>
        <v>4803337.0</v>
      </c>
      <c r="H13" s="46">
        <f>D13/G13*100</f>
        <v>49.172002713946576</v>
      </c>
      <c r="I13" s="26"/>
    </row>
    <row r="14" spans="8:8" s="47" ht="15.8" customFormat="1">
      <c r="B14" s="48" t="s">
        <v>17</v>
      </c>
      <c r="C14" s="49">
        <v>791129.0</v>
      </c>
      <c r="D14" s="49">
        <v>840333.0</v>
      </c>
      <c r="E14" s="50">
        <f>D14-C14</f>
        <v>49204.0</v>
      </c>
      <c r="F14" s="29">
        <f>D14/21*31</f>
        <v>1240491.5714285716</v>
      </c>
      <c r="G14" s="51">
        <v>1798875.0</v>
      </c>
      <c r="H14" s="52">
        <f>D14/G14*100</f>
        <v>46.71436314363144</v>
      </c>
      <c r="I14" s="53"/>
    </row>
    <row r="15" spans="8:8" s="47" ht="15.8" customFormat="1">
      <c r="B15" s="54" t="s">
        <v>18</v>
      </c>
      <c r="C15" s="55">
        <v>118824.0</v>
      </c>
      <c r="D15" s="55">
        <v>123017.0</v>
      </c>
      <c r="E15" s="56">
        <f>D15-C15</f>
        <v>4193.0</v>
      </c>
      <c r="F15" s="17">
        <f>D15/21*31</f>
        <v>181596.52380952382</v>
      </c>
      <c r="G15" s="57">
        <v>501125.0</v>
      </c>
      <c r="H15" s="58">
        <f>D15/G15*100</f>
        <v>24.54816662509354</v>
      </c>
      <c r="I15" s="53"/>
    </row>
    <row r="16" spans="8:8" s="47" ht="15.8" customFormat="1">
      <c r="B16" s="59" t="s">
        <v>20</v>
      </c>
      <c r="C16" s="60">
        <v>134484.0</v>
      </c>
      <c r="D16" s="60">
        <v>143402.0</v>
      </c>
      <c r="E16" s="61">
        <f>D16-C16</f>
        <v>8918.0</v>
      </c>
      <c r="F16" s="62">
        <f>D16/21*31</f>
        <v>211688.6666666667</v>
      </c>
      <c r="G16" s="63">
        <v>586000.0</v>
      </c>
      <c r="H16" s="64">
        <f>D16/G16*100</f>
        <v>24.47133105802048</v>
      </c>
      <c r="I16" s="53"/>
    </row>
    <row r="17" spans="8:8" s="65" ht="15.8" customFormat="1">
      <c r="B17" s="66" t="s">
        <v>11</v>
      </c>
      <c r="C17" s="67">
        <f>C13+C7+C14</f>
        <v>6693522.0</v>
      </c>
      <c r="D17" s="68">
        <f>D13+D7+D14</f>
        <v>7133962.0</v>
      </c>
      <c r="E17" s="68">
        <f>D17-C17</f>
        <v>440440.0</v>
      </c>
      <c r="F17" s="69">
        <f>D17/21*31</f>
        <v>1.0531086761904763E7</v>
      </c>
      <c r="G17" s="70">
        <f>G14+G7+G13</f>
        <v>1.3074912E7</v>
      </c>
      <c r="H17" s="71">
        <f>D17/G9:G17*100</f>
        <v>54.56221808605671</v>
      </c>
      <c r="I17" s="72"/>
    </row>
    <row r="18" spans="8:8">
      <c r="F18" s="73"/>
    </row>
    <row r="19" spans="8:8">
      <c r="F19" s="73"/>
    </row>
    <row r="20" spans="8:8">
      <c r="F20" s="73"/>
    </row>
    <row r="21" spans="8:8">
      <c r="F21" s="73"/>
    </row>
    <row r="22" spans="8:8">
      <c r="F22" s="73"/>
    </row>
    <row r="23" spans="8:8">
      <c r="F23" s="73"/>
    </row>
    <row r="24" spans="8:8">
      <c r="F24" s="73"/>
    </row>
    <row r="25" spans="8:8">
      <c r="F25" s="73"/>
    </row>
    <row r="26" spans="8:8">
      <c r="F26" s="73"/>
    </row>
    <row r="27" spans="8:8">
      <c r="F27" s="73"/>
    </row>
    <row r="28" spans="8:8">
      <c r="F28" s="73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Famous</dc:creator>
  <cp:lastModifiedBy>Mudassir</cp:lastModifiedBy>
  <dcterms:created xsi:type="dcterms:W3CDTF">2023-01-03T22:24:39Z</dcterms:created>
  <dcterms:modified xsi:type="dcterms:W3CDTF">2024-03-21T14:26:32Z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3bcb45e0f8b74e4caa14ed9a7d71d9a8</vt:lpwstr>
  </property>
</Properties>
</file>